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35" windowHeight="8535" activeTab="0"/>
  </bookViews>
  <sheets>
    <sheet name="LV - Staatl." sheetId="1" r:id="rId1"/>
  </sheets>
  <externalReferences>
    <externalReference r:id="rId4"/>
    <externalReference r:id="rId5"/>
  </externalReferences>
  <definedNames>
    <definedName name="_xlnm.Print_Area" localSheetId="0">'LV - Staatl.'!$B$1:$I$124</definedName>
    <definedName name="K">'[2]Betrag LV'!#REF!</definedName>
    <definedName name="L">#REF!</definedName>
    <definedName name="Li">#REF!</definedName>
    <definedName name="M">'[2]Betrag LV'!#REF!</definedName>
    <definedName name="N">#REF!</definedName>
    <definedName name="Ni">#REF!</definedName>
    <definedName name="O">#REF!</definedName>
    <definedName name="Oi">#REF!</definedName>
    <definedName name="P">#REF!</definedName>
    <definedName name="Pi">#REF!</definedName>
  </definedNames>
  <calcPr fullCalcOnLoad="1"/>
</workbook>
</file>

<file path=xl/sharedStrings.xml><?xml version="1.0" encoding="utf-8"?>
<sst xmlns="http://schemas.openxmlformats.org/spreadsheetml/2006/main" count="109" uniqueCount="90">
  <si>
    <t xml:space="preserve"> </t>
  </si>
  <si>
    <t>Abrechnung der Lehrnebenvergütung</t>
  </si>
  <si>
    <t>Monat</t>
  </si>
  <si>
    <t>Gesamtbetrag :</t>
  </si>
  <si>
    <t>Gesamtbetrag:</t>
  </si>
  <si>
    <t>2.1</t>
  </si>
  <si>
    <t xml:space="preserve">    Beschäftigungsbehörde</t>
  </si>
  <si>
    <t>2.2</t>
  </si>
  <si>
    <t xml:space="preserve">    Zuständige Dienststelle für die Anordnung der Bezüge/ Vergütung</t>
  </si>
  <si>
    <t xml:space="preserve">    Fachbereich, bei dem der abzurechnende Unterricht erteilt wurde</t>
  </si>
  <si>
    <t>Gesamt:</t>
  </si>
  <si>
    <t>5.1</t>
  </si>
  <si>
    <t>5.2</t>
  </si>
  <si>
    <t>5.3</t>
  </si>
  <si>
    <t xml:space="preserve">Stoffgebiet der Klausurarbeit </t>
  </si>
  <si>
    <t>Klausurstunden</t>
  </si>
  <si>
    <t>Betrag pro Std.</t>
  </si>
  <si>
    <t>Gesamt</t>
  </si>
  <si>
    <t xml:space="preserve"> *) Zum Unterricht zählt auch das Besprechen von Klausuren</t>
  </si>
  <si>
    <t>Stoffgebiet der</t>
  </si>
  <si>
    <t xml:space="preserve">Tag der </t>
  </si>
  <si>
    <t>Klausurdauer</t>
  </si>
  <si>
    <t>Zahl der</t>
  </si>
  <si>
    <t>Bei erhöh. Verg.</t>
  </si>
  <si>
    <t>Klausur</t>
  </si>
  <si>
    <t>(bei Hausarbeit</t>
  </si>
  <si>
    <t>Aufgaben</t>
  </si>
  <si>
    <t>Zustimm.d.FM</t>
  </si>
  <si>
    <t>vom .............*)</t>
  </si>
  <si>
    <t>(Datum)</t>
  </si>
  <si>
    <t>Dieser Teil ist von der anordnenden Stelle auszufüllen!</t>
  </si>
  <si>
    <t>Übertrag von:</t>
  </si>
  <si>
    <t>Betrag lt. Nr. 4.0 =</t>
  </si>
  <si>
    <t>(Anordnungsstelle)</t>
  </si>
  <si>
    <r>
      <t xml:space="preserve">   </t>
    </r>
    <r>
      <rPr>
        <b/>
        <i/>
        <sz val="8.5"/>
        <rFont val="Arial"/>
        <family val="2"/>
      </rPr>
      <t xml:space="preserve"> Erstellte Klausuraufgaben</t>
    </r>
    <r>
      <rPr>
        <sz val="8.5"/>
        <rFont val="Arial"/>
        <family val="2"/>
      </rPr>
      <t xml:space="preserve"> (Hausarbeiten) mit Lösungsvorschlag</t>
    </r>
  </si>
  <si>
    <r>
      <t xml:space="preserve">(Hausarbeit = </t>
    </r>
    <r>
      <rPr>
        <b/>
        <sz val="8.5"/>
        <rFont val="Arial"/>
        <family val="2"/>
      </rPr>
      <t>H</t>
    </r>
    <r>
      <rPr>
        <sz val="8.5"/>
        <rFont val="Arial"/>
        <family val="2"/>
      </rPr>
      <t>)</t>
    </r>
  </si>
  <si>
    <r>
      <t xml:space="preserve">(oder </t>
    </r>
    <r>
      <rPr>
        <b/>
        <sz val="8.5"/>
        <rFont val="Arial"/>
        <family val="2"/>
      </rPr>
      <t>H</t>
    </r>
    <r>
      <rPr>
        <sz val="8.5"/>
        <rFont val="Arial"/>
        <family val="2"/>
      </rPr>
      <t>)</t>
    </r>
  </si>
  <si>
    <r>
      <t xml:space="preserve"> =H</t>
    </r>
    <r>
      <rPr>
        <sz val="8.5"/>
        <rFont val="Arial"/>
        <family val="2"/>
      </rPr>
      <t xml:space="preserve"> )</t>
    </r>
  </si>
  <si>
    <t>Betrag (€) pro Std.</t>
  </si>
  <si>
    <t>Tag der</t>
  </si>
  <si>
    <t>gem. FMBek. v. 14.07.1993 (FMBL. S. 389)</t>
  </si>
  <si>
    <t>Dauer der Aufsichtsführung</t>
  </si>
  <si>
    <t>Geburtsdatum</t>
  </si>
  <si>
    <t>6</t>
  </si>
  <si>
    <t xml:space="preserve">BayVwVBes, Anlage 1 </t>
  </si>
  <si>
    <t>Betrag lt. Nr. 5.1 =</t>
  </si>
  <si>
    <t>Betrag lt. Nr. 5.2 =</t>
  </si>
  <si>
    <t>Betrag lt. Nr. 5.3 =</t>
  </si>
  <si>
    <t>Hochschule für den öffentlichen Dienst</t>
  </si>
  <si>
    <t>für einen Lehrauftrag an der HföD</t>
  </si>
  <si>
    <t>Hochschule für den öffentlichen Dienst in Bayern, Fachbereich Finanzwesen</t>
  </si>
  <si>
    <r>
      <t xml:space="preserve">in Bayern  - </t>
    </r>
    <r>
      <rPr>
        <b/>
        <sz val="7"/>
        <rFont val="Arial"/>
        <family val="2"/>
      </rPr>
      <t xml:space="preserve"> </t>
    </r>
    <r>
      <rPr>
        <sz val="8"/>
        <rFont val="Arial"/>
        <family val="2"/>
      </rPr>
      <t>Fachbereich Finanzwesen</t>
    </r>
  </si>
  <si>
    <t xml:space="preserve">   Landesamt für Finanzen, Dienststelle:</t>
  </si>
  <si>
    <t>aus dem staatl. Bereich</t>
  </si>
  <si>
    <t xml:space="preserve">für nebenamtl. Dozenten </t>
  </si>
  <si>
    <t xml:space="preserve">Unterricht im </t>
  </si>
  <si>
    <t>Fach gegeben?</t>
  </si>
  <si>
    <t xml:space="preserve">Pers.Nr.: </t>
  </si>
  <si>
    <t>Bitte QE angeben</t>
  </si>
  <si>
    <t>Klausur (H)</t>
  </si>
  <si>
    <t xml:space="preserve">    Name, Vorname</t>
  </si>
  <si>
    <t xml:space="preserve">    Nur auszufüllen von Beschäftigten im öffentlichen Dienst </t>
  </si>
  <si>
    <t xml:space="preserve">    Unterrichtsvergütung</t>
  </si>
  <si>
    <t xml:space="preserve">    Klausurvergütung</t>
  </si>
  <si>
    <r>
      <t xml:space="preserve">    </t>
    </r>
    <r>
      <rPr>
        <b/>
        <i/>
        <sz val="8.5"/>
        <rFont val="Arial"/>
        <family val="2"/>
      </rPr>
      <t>Bewertete Klausuraufgaben</t>
    </r>
    <r>
      <rPr>
        <sz val="8.5"/>
        <rFont val="Arial"/>
        <family val="2"/>
      </rPr>
      <t xml:space="preserve"> (Hausarbeiten)</t>
    </r>
  </si>
  <si>
    <t xml:space="preserve">    Aufsichtsführung</t>
  </si>
  <si>
    <t xml:space="preserve">    aus selbständiger Tätigkeit anzugeben sind !</t>
  </si>
  <si>
    <t xml:space="preserve">    Ich versichere pflichtgemäß die Richtigkeit meiner Angaben.</t>
  </si>
  <si>
    <t xml:space="preserve">    Urschriftlich an das LfF/DSt </t>
  </si>
  <si>
    <t xml:space="preserve">     Die sachliche Richtigkeit der Angaben wird bescheinigt, soweit sie sich auf die Tätigkeit bei der HföD beziehen.</t>
  </si>
  <si>
    <t xml:space="preserve">     Die/Der Lehrbeauftragte erteilte im Durchschnitt  -  mehr  -  nicht mehr  - als sechs Stunden Unterricht in der Woche.</t>
  </si>
  <si>
    <t xml:space="preserve">     Die angegebenen Klausuren sind im Unterrichtsplan vorgeschrieben oder von der hierfür zuständigen Stelle angeordnet worden.</t>
  </si>
  <si>
    <t>Jahr</t>
  </si>
  <si>
    <t xml:space="preserve">    Einkommensteuererklärung unterliegen und bei der jährlichen Steuererklärung bei den Einkünften</t>
  </si>
  <si>
    <t>FMS v. 10.07.2019</t>
  </si>
  <si>
    <t>23-P 1564-1/9/1</t>
  </si>
  <si>
    <r>
      <t xml:space="preserve">angeordnet  durch </t>
    </r>
    <r>
      <rPr>
        <b/>
        <sz val="8.5"/>
        <rFont val="Arial"/>
        <family val="2"/>
      </rPr>
      <t>HföD</t>
    </r>
    <r>
      <rPr>
        <sz val="8.5"/>
        <rFont val="Arial"/>
        <family val="2"/>
      </rPr>
      <t xml:space="preserve"> mit</t>
    </r>
  </si>
  <si>
    <t xml:space="preserve">Schreiben vom  ....................... </t>
  </si>
  <si>
    <t xml:space="preserve">    Es wird darauf hingewiesen, dass die Unterrichtsvergütung, sowie die Erstattung der Reisekosten der </t>
  </si>
  <si>
    <t>(Ort)</t>
  </si>
  <si>
    <t>(Unterschrift)</t>
  </si>
  <si>
    <t>…...........................................................................................</t>
  </si>
  <si>
    <t>...................................... €</t>
  </si>
  <si>
    <t>Lehrnebenvergütung_15_03_2021_BGS</t>
  </si>
  <si>
    <t xml:space="preserve">    Herrsching, den ............................................</t>
  </si>
  <si>
    <t>..........................................................................</t>
  </si>
  <si>
    <t>Zahl der Unterrichtsstunden *)</t>
  </si>
  <si>
    <t>bei dem in Nr. 3</t>
  </si>
  <si>
    <t>aufgeführten Fachbereich</t>
  </si>
  <si>
    <t>á  45 Minuten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</si>
</sst>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0\ &quot;€&quot;"/>
    <numFmt numFmtId="169" formatCode="#,###\ &quot;Stunden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7.5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.5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16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21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20" xfId="0" applyFont="1" applyBorder="1" applyAlignment="1">
      <alignment horizontal="centerContinuous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right"/>
    </xf>
    <xf numFmtId="0" fontId="15" fillId="0" borderId="25" xfId="0" applyFont="1" applyBorder="1" applyAlignment="1">
      <alignment/>
    </xf>
    <xf numFmtId="0" fontId="9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21" xfId="0" applyFont="1" applyBorder="1" applyAlignment="1">
      <alignment horizontal="centerContinuous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59" fillId="0" borderId="11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6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0" fillId="0" borderId="19" xfId="0" applyBorder="1" applyAlignment="1">
      <alignment/>
    </xf>
    <xf numFmtId="0" fontId="15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15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left" indent="1"/>
    </xf>
    <xf numFmtId="0" fontId="6" fillId="0" borderId="23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0" borderId="20" xfId="0" applyFont="1" applyBorder="1" applyAlignment="1">
      <alignment horizontal="left" inden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24" xfId="0" applyFont="1" applyBorder="1" applyAlignment="1">
      <alignment horizontal="left" indent="1"/>
    </xf>
    <xf numFmtId="0" fontId="15" fillId="0" borderId="13" xfId="0" applyFont="1" applyBorder="1" applyAlignment="1">
      <alignment horizontal="right"/>
    </xf>
    <xf numFmtId="0" fontId="15" fillId="0" borderId="10" xfId="0" applyFont="1" applyBorder="1" applyAlignment="1">
      <alignment horizontal="left" indent="1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left"/>
    </xf>
    <xf numFmtId="0" fontId="15" fillId="0" borderId="12" xfId="0" applyFont="1" applyBorder="1" applyAlignment="1">
      <alignment horizontal="left" indent="1"/>
    </xf>
    <xf numFmtId="0" fontId="15" fillId="0" borderId="13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0" borderId="16" xfId="0" applyFont="1" applyBorder="1" applyAlignment="1">
      <alignment horizontal="left" indent="1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left" indent="1"/>
    </xf>
    <xf numFmtId="0" fontId="15" fillId="0" borderId="16" xfId="0" applyFont="1" applyBorder="1" applyAlignment="1">
      <alignment horizontal="left" indent="1"/>
    </xf>
    <xf numFmtId="0" fontId="15" fillId="0" borderId="16" xfId="0" applyFont="1" applyBorder="1" applyAlignment="1">
      <alignment/>
    </xf>
    <xf numFmtId="0" fontId="15" fillId="0" borderId="21" xfId="0" applyFont="1" applyBorder="1" applyAlignment="1">
      <alignment horizontal="right"/>
    </xf>
    <xf numFmtId="14" fontId="10" fillId="6" borderId="0" xfId="0" applyNumberFormat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0" fillId="0" borderId="40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12" fillId="0" borderId="41" xfId="0" applyFont="1" applyBorder="1" applyAlignment="1">
      <alignment horizontal="right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7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6" fillId="0" borderId="18" xfId="0" applyFont="1" applyBorder="1" applyAlignment="1">
      <alignment horizontal="left"/>
    </xf>
    <xf numFmtId="0" fontId="21" fillId="6" borderId="10" xfId="0" applyFont="1" applyFill="1" applyBorder="1" applyAlignment="1" applyProtection="1">
      <alignment horizontal="left" vertical="center" indent="1"/>
      <protection locked="0"/>
    </xf>
    <xf numFmtId="0" fontId="21" fillId="6" borderId="14" xfId="0" applyFont="1" applyFill="1" applyBorder="1" applyAlignment="1" applyProtection="1">
      <alignment horizontal="left" vertical="center" indent="1"/>
      <protection locked="0"/>
    </xf>
    <xf numFmtId="0" fontId="21" fillId="6" borderId="24" xfId="0" applyFont="1" applyFill="1" applyBorder="1" applyAlignment="1" applyProtection="1">
      <alignment horizontal="left" vertical="center" indent="1"/>
      <protection locked="0"/>
    </xf>
    <xf numFmtId="0" fontId="21" fillId="6" borderId="11" xfId="0" applyFont="1" applyFill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21" xfId="0" applyFont="1" applyBorder="1" applyAlignment="1">
      <alignment horizontal="left" indent="1"/>
    </xf>
    <xf numFmtId="168" fontId="21" fillId="0" borderId="13" xfId="0" applyNumberFormat="1" applyFont="1" applyBorder="1" applyAlignment="1" applyProtection="1">
      <alignment horizontal="right" vertical="center"/>
      <protection/>
    </xf>
    <xf numFmtId="168" fontId="21" fillId="0" borderId="16" xfId="0" applyNumberFormat="1" applyFont="1" applyBorder="1" applyAlignment="1" applyProtection="1">
      <alignment horizontal="right" vertical="center"/>
      <protection/>
    </xf>
    <xf numFmtId="168" fontId="21" fillId="0" borderId="13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0" fontId="21" fillId="6" borderId="10" xfId="0" applyFont="1" applyFill="1" applyBorder="1" applyAlignment="1" applyProtection="1">
      <alignment horizontal="right" vertical="center" indent="5"/>
      <protection locked="0"/>
    </xf>
    <xf numFmtId="0" fontId="21" fillId="6" borderId="15" xfId="0" applyFont="1" applyFill="1" applyBorder="1" applyAlignment="1" applyProtection="1">
      <alignment horizontal="right" vertical="center" indent="5"/>
      <protection locked="0"/>
    </xf>
    <xf numFmtId="0" fontId="21" fillId="6" borderId="24" xfId="0" applyFont="1" applyFill="1" applyBorder="1" applyAlignment="1" applyProtection="1">
      <alignment horizontal="right" vertical="center" indent="5"/>
      <protection locked="0"/>
    </xf>
    <xf numFmtId="0" fontId="21" fillId="6" borderId="20" xfId="0" applyFont="1" applyFill="1" applyBorder="1" applyAlignment="1" applyProtection="1">
      <alignment horizontal="right" vertical="center" indent="5"/>
      <protection locked="0"/>
    </xf>
    <xf numFmtId="0" fontId="20" fillId="6" borderId="0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0" fontId="21" fillId="6" borderId="2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169" fontId="21" fillId="6" borderId="10" xfId="0" applyNumberFormat="1" applyFont="1" applyFill="1" applyBorder="1" applyAlignment="1" applyProtection="1">
      <alignment horizontal="left" vertical="center" indent="1"/>
      <protection locked="0"/>
    </xf>
    <xf numFmtId="169" fontId="21" fillId="6" borderId="14" xfId="0" applyNumberFormat="1" applyFont="1" applyFill="1" applyBorder="1" applyAlignment="1" applyProtection="1">
      <alignment horizontal="left" vertical="center" indent="1"/>
      <protection locked="0"/>
    </xf>
    <xf numFmtId="169" fontId="21" fillId="6" borderId="24" xfId="0" applyNumberFormat="1" applyFont="1" applyFill="1" applyBorder="1" applyAlignment="1" applyProtection="1">
      <alignment horizontal="left" vertical="center" indent="1"/>
      <protection locked="0"/>
    </xf>
    <xf numFmtId="169" fontId="21" fillId="6" borderId="11" xfId="0" applyNumberFormat="1" applyFont="1" applyFill="1" applyBorder="1" applyAlignment="1" applyProtection="1">
      <alignment horizontal="left" vertical="center" indent="1"/>
      <protection locked="0"/>
    </xf>
    <xf numFmtId="168" fontId="22" fillId="0" borderId="13" xfId="0" applyNumberFormat="1" applyFont="1" applyBorder="1" applyAlignment="1">
      <alignment horizontal="right" vertical="center"/>
    </xf>
    <xf numFmtId="168" fontId="22" fillId="0" borderId="17" xfId="0" applyNumberFormat="1" applyFont="1" applyBorder="1" applyAlignment="1">
      <alignment horizontal="right" vertical="center"/>
    </xf>
    <xf numFmtId="168" fontId="22" fillId="0" borderId="16" xfId="0" applyNumberFormat="1" applyFont="1" applyBorder="1" applyAlignment="1">
      <alignment horizontal="right" vertical="center"/>
    </xf>
    <xf numFmtId="14" fontId="0" fillId="6" borderId="10" xfId="0" applyNumberFormat="1" applyFont="1" applyFill="1" applyBorder="1" applyAlignment="1" applyProtection="1">
      <alignment vertical="center"/>
      <protection locked="0"/>
    </xf>
    <xf numFmtId="0" fontId="0" fillId="6" borderId="24" xfId="0" applyFont="1" applyFill="1" applyBorder="1" applyAlignment="1" applyProtection="1">
      <alignment vertical="center"/>
      <protection locked="0"/>
    </xf>
    <xf numFmtId="168" fontId="21" fillId="0" borderId="13" xfId="0" applyNumberFormat="1" applyFont="1" applyBorder="1" applyAlignment="1">
      <alignment horizontal="right" vertical="center"/>
    </xf>
    <xf numFmtId="168" fontId="21" fillId="0" borderId="16" xfId="0" applyNumberFormat="1" applyFont="1" applyBorder="1" applyAlignment="1">
      <alignment horizontal="right" vertical="center"/>
    </xf>
    <xf numFmtId="0" fontId="21" fillId="6" borderId="13" xfId="0" applyFont="1" applyFill="1" applyBorder="1" applyAlignment="1" applyProtection="1">
      <alignment horizontal="left" vertical="center" indent="1"/>
      <protection locked="0"/>
    </xf>
    <xf numFmtId="0" fontId="21" fillId="6" borderId="16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1" fillId="6" borderId="12" xfId="0" applyFont="1" applyFill="1" applyBorder="1" applyAlignment="1" applyProtection="1">
      <alignment horizontal="left" indent="1"/>
      <protection locked="0"/>
    </xf>
    <xf numFmtId="0" fontId="21" fillId="6" borderId="0" xfId="0" applyFont="1" applyFill="1" applyBorder="1" applyAlignment="1" applyProtection="1">
      <alignment horizontal="left" indent="1"/>
      <protection locked="0"/>
    </xf>
    <xf numFmtId="0" fontId="21" fillId="6" borderId="21" xfId="0" applyFont="1" applyFill="1" applyBorder="1" applyAlignment="1" applyProtection="1">
      <alignment horizontal="left" indent="1"/>
      <protection locked="0"/>
    </xf>
    <xf numFmtId="0" fontId="21" fillId="6" borderId="15" xfId="0" applyFont="1" applyFill="1" applyBorder="1" applyAlignment="1" applyProtection="1">
      <alignment horizontal="left" vertical="center" indent="1"/>
      <protection locked="0"/>
    </xf>
    <xf numFmtId="0" fontId="21" fillId="6" borderId="20" xfId="0" applyFont="1" applyFill="1" applyBorder="1" applyAlignment="1" applyProtection="1">
      <alignment horizontal="left" vertical="center" indent="1"/>
      <protection locked="0"/>
    </xf>
    <xf numFmtId="14" fontId="21" fillId="6" borderId="10" xfId="0" applyNumberFormat="1" applyFont="1" applyFill="1" applyBorder="1" applyAlignment="1" applyProtection="1">
      <alignment horizontal="left" vertical="center" indent="1"/>
      <protection locked="0"/>
    </xf>
    <xf numFmtId="14" fontId="21" fillId="6" borderId="17" xfId="0" applyNumberFormat="1" applyFont="1" applyFill="1" applyBorder="1" applyAlignment="1" applyProtection="1">
      <alignment horizontal="center"/>
      <protection locked="0"/>
    </xf>
    <xf numFmtId="0" fontId="21" fillId="6" borderId="17" xfId="0" applyFont="1" applyFill="1" applyBorder="1" applyAlignment="1" applyProtection="1">
      <alignment horizontal="center"/>
      <protection locked="0"/>
    </xf>
    <xf numFmtId="0" fontId="21" fillId="6" borderId="10" xfId="0" applyFont="1" applyFill="1" applyBorder="1" applyAlignment="1" applyProtection="1">
      <alignment horizontal="left" indent="1"/>
      <protection locked="0"/>
    </xf>
    <xf numFmtId="0" fontId="21" fillId="6" borderId="14" xfId="0" applyFont="1" applyFill="1" applyBorder="1" applyAlignment="1" applyProtection="1">
      <alignment horizontal="left" indent="1"/>
      <protection locked="0"/>
    </xf>
    <xf numFmtId="0" fontId="21" fillId="6" borderId="15" xfId="0" applyFont="1" applyFill="1" applyBorder="1" applyAlignment="1" applyProtection="1">
      <alignment horizontal="left" indent="1"/>
      <protection locked="0"/>
    </xf>
    <xf numFmtId="0" fontId="21" fillId="6" borderId="24" xfId="0" applyFont="1" applyFill="1" applyBorder="1" applyAlignment="1" applyProtection="1">
      <alignment horizontal="left" indent="1"/>
      <protection locked="0"/>
    </xf>
    <xf numFmtId="0" fontId="21" fillId="6" borderId="11" xfId="0" applyFont="1" applyFill="1" applyBorder="1" applyAlignment="1" applyProtection="1">
      <alignment horizontal="left" indent="1"/>
      <protection locked="0"/>
    </xf>
    <xf numFmtId="0" fontId="21" fillId="6" borderId="20" xfId="0" applyFont="1" applyFill="1" applyBorder="1" applyAlignment="1" applyProtection="1">
      <alignment horizontal="left" indent="1"/>
      <protection locked="0"/>
    </xf>
    <xf numFmtId="0" fontId="21" fillId="6" borderId="10" xfId="0" applyFont="1" applyFill="1" applyBorder="1" applyAlignment="1" applyProtection="1">
      <alignment horizontal="right" vertical="center" indent="2"/>
      <protection locked="0"/>
    </xf>
    <xf numFmtId="0" fontId="21" fillId="6" borderId="24" xfId="0" applyFont="1" applyFill="1" applyBorder="1" applyAlignment="1" applyProtection="1">
      <alignment horizontal="right" vertical="center" indent="2"/>
      <protection locked="0"/>
    </xf>
    <xf numFmtId="14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6" borderId="24" xfId="0" applyFont="1" applyFill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6" borderId="12" xfId="0" applyFont="1" applyFill="1" applyBorder="1" applyAlignment="1" applyProtection="1">
      <alignment horizontal="left" indent="1"/>
      <protection locked="0"/>
    </xf>
    <xf numFmtId="0" fontId="10" fillId="6" borderId="0" xfId="0" applyFont="1" applyFill="1" applyBorder="1" applyAlignment="1" applyProtection="1">
      <alignment horizontal="left" indent="1"/>
      <protection locked="0"/>
    </xf>
    <xf numFmtId="0" fontId="6" fillId="0" borderId="1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1" fillId="6" borderId="13" xfId="0" applyFont="1" applyFill="1" applyBorder="1" applyAlignment="1" applyProtection="1">
      <alignment horizontal="left" indent="1"/>
      <protection locked="0"/>
    </xf>
    <xf numFmtId="0" fontId="21" fillId="6" borderId="16" xfId="0" applyFont="1" applyFill="1" applyBorder="1" applyAlignment="1" applyProtection="1">
      <alignment horizontal="left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942975</xdr:colOff>
      <xdr:row>3</xdr:row>
      <xdr:rowOff>85725</xdr:rowOff>
    </xdr:to>
    <xdr:pic>
      <xdr:nvPicPr>
        <xdr:cNvPr id="1" name="Bild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28575</xdr:rowOff>
    </xdr:from>
    <xdr:to>
      <xdr:col>9</xdr:col>
      <xdr:colOff>685800</xdr:colOff>
      <xdr:row>6</xdr:row>
      <xdr:rowOff>142875</xdr:rowOff>
    </xdr:to>
    <xdr:pic>
      <xdr:nvPicPr>
        <xdr:cNvPr id="2" name="Bild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8575"/>
          <a:ext cx="3181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6</xdr:row>
      <xdr:rowOff>209550</xdr:rowOff>
    </xdr:from>
    <xdr:to>
      <xdr:col>8</xdr:col>
      <xdr:colOff>1038225</xdr:colOff>
      <xdr:row>6</xdr:row>
      <xdr:rowOff>209550</xdr:rowOff>
    </xdr:to>
    <xdr:sp>
      <xdr:nvSpPr>
        <xdr:cNvPr id="3" name="Gerade Verbindung 18"/>
        <xdr:cNvSpPr>
          <a:spLocks/>
        </xdr:cNvSpPr>
      </xdr:nvSpPr>
      <xdr:spPr>
        <a:xfrm>
          <a:off x="1209675" y="1181100"/>
          <a:ext cx="5810250" cy="0"/>
        </a:xfrm>
        <a:prstGeom prst="line">
          <a:avLst/>
        </a:prstGeom>
        <a:noFill/>
        <a:ln w="6350" cmpd="sng">
          <a:solidFill>
            <a:srgbClr val="008CD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\Lehrer\Daten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  <sheetName val="Daten insg"/>
      <sheetName val="Daten FHVR"/>
      <sheetName val="Festst bei Antrag RK DienstPKW"/>
      <sheetName val="Weiterleitung an LfF ab 010808"/>
      <sheetName val="Genehmigung allg"/>
      <sheetName val="Genehmigung bei ant FB VSoV"/>
      <sheetName val="Kurzmitteilung"/>
      <sheetName val="Betrag LV"/>
      <sheetName val="sonst. LV"/>
      <sheetName val="Mitteilung Abr LV RK Email"/>
      <sheetName val="LV - Staatl."/>
      <sheetName val="Staatl - Anstprüfung"/>
      <sheetName val="LV nebenamtl(LVA)"/>
      <sheetName val="LV nebenamtl(freiberuflich)"/>
      <sheetName val="Antrag RK RS nebFHL"/>
      <sheetName val="DR Antr neu ab 1.5.02"/>
      <sheetName val="Antrag DR neu ausfüllen"/>
      <sheetName val="Antrag RK neu RS ab 1.5.02"/>
      <sheetName val="Muster 15480"/>
      <sheetName val="M 30 KA LV"/>
      <sheetName val="M30 Kombi"/>
      <sheetName val="Antrag RK alt"/>
      <sheetName val="Fischer"/>
      <sheetName val="M 15480 - RK"/>
      <sheetName val="M15480 alles"/>
      <sheetName val="Fortbildung"/>
      <sheetName val="ant. Berechng. VSoV"/>
      <sheetName val="Vergleich"/>
      <sheetName val="Tabelle3"/>
      <sheetName val="Standard km"/>
      <sheetName val="Bestät LV"/>
      <sheetName val="Bestät RK"/>
      <sheetName val="Bestätigung"/>
      <sheetName val="Modu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trag LV"/>
      <sheetName val="sonst. LV"/>
      <sheetName val="Entf wbg-mü-andere Orte"/>
      <sheetName val="Dienstreiseantrag"/>
      <sheetName val="Antr ausfüllen"/>
      <sheetName val="Tabelle1"/>
      <sheetName val="Daten DR"/>
      <sheetName val="Dienstreiseantrag neu"/>
      <sheetName val="Antrag RK neu"/>
      <sheetName val="Antrag RK neu RS"/>
      <sheetName val="hinten senkr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B1:L129"/>
  <sheetViews>
    <sheetView showGridLines="0" tabSelected="1" zoomScalePageLayoutView="0" workbookViewId="0" topLeftCell="A82">
      <selection activeCell="B126" sqref="B126"/>
    </sheetView>
  </sheetViews>
  <sheetFormatPr defaultColWidth="11.421875" defaultRowHeight="12.75"/>
  <cols>
    <col min="1" max="1" width="11.421875" style="5" customWidth="1"/>
    <col min="2" max="2" width="6.7109375" style="20" customWidth="1"/>
    <col min="3" max="3" width="14.28125" style="5" customWidth="1"/>
    <col min="4" max="4" width="10.00390625" style="5" customWidth="1"/>
    <col min="5" max="5" width="11.57421875" style="5" customWidth="1"/>
    <col min="6" max="7" width="11.7109375" style="5" customWidth="1"/>
    <col min="8" max="8" width="12.28125" style="5" customWidth="1"/>
    <col min="9" max="9" width="19.00390625" style="5" customWidth="1"/>
    <col min="10" max="10" width="11.421875" style="5" customWidth="1"/>
    <col min="11" max="16384" width="11.421875" style="5" customWidth="1"/>
  </cols>
  <sheetData>
    <row r="1" spans="3:9" ht="12.75" customHeight="1">
      <c r="C1"/>
      <c r="D1" s="20"/>
      <c r="E1" s="20"/>
      <c r="F1" s="20"/>
      <c r="I1" s="4"/>
    </row>
    <row r="2" spans="3:6" ht="12.75" customHeight="1">
      <c r="C2" s="20"/>
      <c r="D2" s="20"/>
      <c r="E2" s="20"/>
      <c r="F2" s="20"/>
    </row>
    <row r="3" spans="3:6" ht="12.75" customHeight="1">
      <c r="C3" s="20"/>
      <c r="D3" s="20"/>
      <c r="E3" s="20"/>
      <c r="F3" s="20"/>
    </row>
    <row r="4" spans="3:6" ht="12.75" customHeight="1">
      <c r="C4" s="20"/>
      <c r="D4" s="20"/>
      <c r="E4" s="20"/>
      <c r="F4" s="20"/>
    </row>
    <row r="5" spans="4:6" ht="12.75" customHeight="1">
      <c r="D5" s="21"/>
      <c r="E5" s="16"/>
      <c r="F5" s="16"/>
    </row>
    <row r="6" spans="4:6" ht="12.75" customHeight="1">
      <c r="D6" s="21"/>
      <c r="E6" s="16"/>
      <c r="F6" s="16"/>
    </row>
    <row r="7" spans="3:9" ht="41.25" customHeight="1">
      <c r="C7" s="20"/>
      <c r="D7" s="210" t="s">
        <v>1</v>
      </c>
      <c r="E7" s="210"/>
      <c r="F7" s="210"/>
      <c r="G7" s="210"/>
      <c r="H7" s="210"/>
      <c r="I7" s="20"/>
    </row>
    <row r="8" spans="3:9" ht="15.75" customHeight="1">
      <c r="C8" s="84"/>
      <c r="D8" s="84"/>
      <c r="E8" s="216" t="s">
        <v>40</v>
      </c>
      <c r="F8" s="216"/>
      <c r="G8" s="216"/>
      <c r="H8" s="84"/>
      <c r="I8" s="84"/>
    </row>
    <row r="9" spans="3:9" ht="18" customHeight="1">
      <c r="C9" s="20"/>
      <c r="D9" s="85"/>
      <c r="E9" s="215" t="s">
        <v>49</v>
      </c>
      <c r="F9" s="215"/>
      <c r="G9" s="215"/>
      <c r="H9" s="20"/>
      <c r="I9" s="93" t="s">
        <v>54</v>
      </c>
    </row>
    <row r="10" spans="3:9" ht="18.75" customHeight="1">
      <c r="C10" s="20"/>
      <c r="D10" s="85"/>
      <c r="E10" s="20"/>
      <c r="F10" s="20"/>
      <c r="H10" s="20"/>
      <c r="I10" s="94" t="s">
        <v>53</v>
      </c>
    </row>
    <row r="11" spans="3:9" ht="15" customHeight="1">
      <c r="C11" s="20"/>
      <c r="D11" s="85"/>
      <c r="E11" s="190"/>
      <c r="F11" s="190"/>
      <c r="G11" s="190"/>
      <c r="H11" s="20"/>
      <c r="I11" s="20"/>
    </row>
    <row r="12" ht="12.75" customHeight="1"/>
    <row r="13" spans="2:9" ht="12.75">
      <c r="B13" s="6">
        <v>1</v>
      </c>
      <c r="C13" s="28" t="s">
        <v>60</v>
      </c>
      <c r="D13" s="12"/>
      <c r="E13" s="12"/>
      <c r="F13" s="12"/>
      <c r="G13" s="88"/>
      <c r="H13" s="29" t="s">
        <v>42</v>
      </c>
      <c r="I13" s="144" t="s">
        <v>58</v>
      </c>
    </row>
    <row r="14" spans="2:9" ht="12" customHeight="1">
      <c r="B14" s="10"/>
      <c r="C14" s="199"/>
      <c r="D14" s="200"/>
      <c r="E14" s="200"/>
      <c r="F14" s="200"/>
      <c r="G14" s="201"/>
      <c r="H14" s="197"/>
      <c r="I14" s="217"/>
    </row>
    <row r="15" spans="2:9" ht="12" customHeight="1">
      <c r="B15" s="10"/>
      <c r="C15" s="202"/>
      <c r="D15" s="203"/>
      <c r="E15" s="203"/>
      <c r="F15" s="203"/>
      <c r="G15" s="204"/>
      <c r="H15" s="198"/>
      <c r="I15" s="218"/>
    </row>
    <row r="16" spans="2:9" ht="12" customHeight="1">
      <c r="B16" s="9"/>
      <c r="C16" s="90"/>
      <c r="D16" s="91"/>
      <c r="E16" s="91"/>
      <c r="F16" s="91"/>
      <c r="G16" s="91"/>
      <c r="H16" s="91"/>
      <c r="I16" s="92"/>
    </row>
    <row r="17" spans="2:9" ht="12.75">
      <c r="B17" s="6">
        <v>2</v>
      </c>
      <c r="C17" s="23" t="s">
        <v>61</v>
      </c>
      <c r="D17" s="12"/>
      <c r="E17" s="12"/>
      <c r="F17" s="12"/>
      <c r="G17" s="12"/>
      <c r="H17" s="12"/>
      <c r="I17" s="11"/>
    </row>
    <row r="18" spans="2:9" ht="12.75">
      <c r="B18" s="15" t="s">
        <v>5</v>
      </c>
      <c r="C18" s="1" t="s">
        <v>6</v>
      </c>
      <c r="D18" s="7"/>
      <c r="E18" s="7"/>
      <c r="F18" s="7"/>
      <c r="G18" s="7"/>
      <c r="H18" s="7"/>
      <c r="I18" s="8"/>
    </row>
    <row r="19" spans="2:9" ht="12" customHeight="1">
      <c r="B19" s="14"/>
      <c r="C19" s="191"/>
      <c r="D19" s="192"/>
      <c r="E19" s="192"/>
      <c r="F19" s="192"/>
      <c r="G19" s="192"/>
      <c r="H19" s="192"/>
      <c r="I19" s="193"/>
    </row>
    <row r="20" spans="2:9" ht="12" customHeight="1">
      <c r="B20" s="14"/>
      <c r="C20" s="191"/>
      <c r="D20" s="192"/>
      <c r="E20" s="192"/>
      <c r="F20" s="192"/>
      <c r="G20" s="192"/>
      <c r="H20" s="192"/>
      <c r="I20" s="193"/>
    </row>
    <row r="21" spans="2:9" ht="12" customHeight="1">
      <c r="B21" s="14"/>
      <c r="C21" s="90"/>
      <c r="D21" s="91"/>
      <c r="E21" s="91"/>
      <c r="F21" s="91"/>
      <c r="G21" s="91"/>
      <c r="H21" s="91"/>
      <c r="I21" s="92"/>
    </row>
    <row r="22" spans="2:9" ht="12.75">
      <c r="B22" s="15" t="s">
        <v>7</v>
      </c>
      <c r="C22" s="1" t="s">
        <v>8</v>
      </c>
      <c r="D22" s="7"/>
      <c r="E22" s="7"/>
      <c r="F22" s="7"/>
      <c r="G22" s="7"/>
      <c r="H22" s="7"/>
      <c r="I22" s="8"/>
    </row>
    <row r="23" spans="2:9" ht="12.75">
      <c r="B23" s="15"/>
      <c r="C23" s="83"/>
      <c r="D23" s="16"/>
      <c r="E23" s="16"/>
      <c r="F23" s="16"/>
      <c r="G23" s="16"/>
      <c r="H23" s="16"/>
      <c r="I23" s="17"/>
    </row>
    <row r="24" spans="2:9" ht="19.5" customHeight="1">
      <c r="B24" s="14"/>
      <c r="C24" s="76" t="s">
        <v>52</v>
      </c>
      <c r="D24" s="25"/>
      <c r="E24" s="16"/>
      <c r="H24" s="150" t="s">
        <v>57</v>
      </c>
      <c r="I24" s="17"/>
    </row>
    <row r="25" spans="2:9" ht="19.5" customHeight="1">
      <c r="B25" s="14"/>
      <c r="C25" s="76"/>
      <c r="D25" s="25"/>
      <c r="E25" s="16"/>
      <c r="F25" s="16"/>
      <c r="G25" s="16"/>
      <c r="H25" s="16"/>
      <c r="I25" s="17"/>
    </row>
    <row r="26" spans="2:9" ht="18.75" customHeight="1">
      <c r="B26" s="89"/>
      <c r="C26" s="191"/>
      <c r="D26" s="192"/>
      <c r="E26" s="192"/>
      <c r="G26" s="16"/>
      <c r="H26" s="192"/>
      <c r="I26" s="193"/>
    </row>
    <row r="27" spans="2:9" ht="12" customHeight="1">
      <c r="B27" s="9"/>
      <c r="C27" s="90"/>
      <c r="D27" s="91"/>
      <c r="E27" s="91"/>
      <c r="F27" s="91"/>
      <c r="G27" s="91"/>
      <c r="H27" s="91"/>
      <c r="I27" s="92"/>
    </row>
    <row r="28" spans="2:9" ht="12.75">
      <c r="B28" s="6">
        <v>3</v>
      </c>
      <c r="C28" s="1" t="s">
        <v>9</v>
      </c>
      <c r="D28" s="7"/>
      <c r="E28" s="7"/>
      <c r="F28" s="7"/>
      <c r="G28" s="7"/>
      <c r="H28" s="7"/>
      <c r="I28" s="8"/>
    </row>
    <row r="29" spans="2:9" ht="9" customHeight="1">
      <c r="B29" s="10"/>
      <c r="C29" s="3"/>
      <c r="D29" s="16"/>
      <c r="E29" s="16"/>
      <c r="F29" s="16"/>
      <c r="G29" s="16"/>
      <c r="H29" s="16"/>
      <c r="I29" s="17"/>
    </row>
    <row r="30" spans="2:9" ht="15" customHeight="1">
      <c r="B30" s="14"/>
      <c r="C30" s="157" t="s">
        <v>50</v>
      </c>
      <c r="D30" s="158"/>
      <c r="E30" s="158"/>
      <c r="F30" s="158"/>
      <c r="G30" s="158"/>
      <c r="H30" s="158"/>
      <c r="I30" s="159"/>
    </row>
    <row r="31" spans="2:9" ht="15" customHeight="1">
      <c r="B31" s="14"/>
      <c r="C31" s="78"/>
      <c r="D31" s="79"/>
      <c r="E31" s="79"/>
      <c r="F31" s="79"/>
      <c r="G31" s="79"/>
      <c r="H31" s="79"/>
      <c r="I31" s="80"/>
    </row>
    <row r="32" spans="2:9" ht="12.75">
      <c r="B32" s="6">
        <v>4</v>
      </c>
      <c r="C32" s="26" t="s">
        <v>62</v>
      </c>
      <c r="D32" s="12"/>
      <c r="E32" s="12"/>
      <c r="F32" s="12"/>
      <c r="G32" s="12"/>
      <c r="H32" s="12"/>
      <c r="I32" s="11"/>
    </row>
    <row r="33" spans="2:9" ht="12.75">
      <c r="B33" s="14"/>
      <c r="C33" s="27"/>
      <c r="D33" s="7"/>
      <c r="E33" s="8"/>
      <c r="F33" s="147" t="s">
        <v>86</v>
      </c>
      <c r="G33" s="8"/>
      <c r="H33" s="145" t="s">
        <v>44</v>
      </c>
      <c r="I33" s="8"/>
    </row>
    <row r="34" spans="2:9" ht="12.75">
      <c r="B34" s="14"/>
      <c r="C34" s="24"/>
      <c r="D34" s="16"/>
      <c r="E34" s="17"/>
      <c r="F34" s="137" t="s">
        <v>87</v>
      </c>
      <c r="G34" s="17"/>
      <c r="H34" s="138" t="s">
        <v>74</v>
      </c>
      <c r="I34" s="17"/>
    </row>
    <row r="35" spans="2:9" ht="12.75">
      <c r="B35" s="14"/>
      <c r="C35" s="24"/>
      <c r="D35" s="16"/>
      <c r="E35" s="17"/>
      <c r="F35" s="137" t="s">
        <v>88</v>
      </c>
      <c r="G35" s="17"/>
      <c r="H35" s="146" t="s">
        <v>75</v>
      </c>
      <c r="I35" s="13"/>
    </row>
    <row r="36" spans="2:9" ht="12.75">
      <c r="B36" s="14"/>
      <c r="C36" s="114" t="s">
        <v>2</v>
      </c>
      <c r="D36" s="2"/>
      <c r="E36" s="117" t="s">
        <v>72</v>
      </c>
      <c r="F36" s="151"/>
      <c r="G36" s="152" t="s">
        <v>89</v>
      </c>
      <c r="H36" s="116" t="s">
        <v>38</v>
      </c>
      <c r="I36" s="115" t="s">
        <v>10</v>
      </c>
    </row>
    <row r="37" spans="2:9" ht="12" customHeight="1">
      <c r="B37" s="14"/>
      <c r="C37" s="153"/>
      <c r="D37" s="154"/>
      <c r="E37" s="153"/>
      <c r="F37" s="164"/>
      <c r="G37" s="165"/>
      <c r="H37" s="186">
        <f>IF(AND(C37&gt;"",$I$14="2. QE"),15.55,IF(AND(C37&gt;"",$I$14="3. QE"),20.7,IF(AND(C37&gt;"",$I$14="4. QE"),25.75,IF(AND(C37&gt;"",$I$14="Pensionist"),28.2,""))))</f>
      </c>
      <c r="I37" s="162">
        <f>IF(F37&gt;0,PRODUCT(F37,H37),"")</f>
      </c>
    </row>
    <row r="38" spans="2:9" ht="12" customHeight="1">
      <c r="B38" s="14"/>
      <c r="C38" s="155"/>
      <c r="D38" s="156"/>
      <c r="E38" s="155"/>
      <c r="F38" s="166"/>
      <c r="G38" s="167"/>
      <c r="H38" s="187"/>
      <c r="I38" s="163"/>
    </row>
    <row r="39" spans="2:9" ht="12" customHeight="1">
      <c r="B39" s="14"/>
      <c r="C39" s="153"/>
      <c r="D39" s="194"/>
      <c r="E39" s="153"/>
      <c r="F39" s="164"/>
      <c r="G39" s="165"/>
      <c r="H39" s="162">
        <f>IF(AND(C39&gt;"",$I$14="2. QE"),15.55,IF(AND(C39&gt;"",$I$14="3. QE"),20.7,IF(AND(C39&gt;"",$I$14="4. QE"),25.75,IF(AND(C39&gt;"",$I$14="Pensionist"),28.2,""))))</f>
      </c>
      <c r="I39" s="162">
        <f>IF(F39&gt;0,PRODUCT(F39,H39),"")</f>
      </c>
    </row>
    <row r="40" spans="2:9" ht="12" customHeight="1">
      <c r="B40" s="14"/>
      <c r="C40" s="155"/>
      <c r="D40" s="195"/>
      <c r="E40" s="155"/>
      <c r="F40" s="166"/>
      <c r="G40" s="167"/>
      <c r="H40" s="163"/>
      <c r="I40" s="163"/>
    </row>
    <row r="41" spans="2:9" ht="12" customHeight="1">
      <c r="B41" s="14"/>
      <c r="C41" s="153"/>
      <c r="D41" s="154"/>
      <c r="E41" s="153"/>
      <c r="F41" s="164"/>
      <c r="G41" s="165"/>
      <c r="H41" s="162">
        <f>IF(AND(C41&gt;"",$I$14="2. QE"),15.55,IF(AND(C41&gt;"",$I$14="3. QE"),20.7,IF(AND(C41&gt;"",$I$14="4. QE"),25.75,IF(AND(C41&gt;"",$I$14="Pensionist"),28.2,""))))</f>
      </c>
      <c r="I41" s="162">
        <f>IF(F41&gt;0,PRODUCT(F41,H41),"")</f>
      </c>
    </row>
    <row r="42" spans="2:9" ht="12" customHeight="1">
      <c r="B42" s="14"/>
      <c r="C42" s="155"/>
      <c r="D42" s="156"/>
      <c r="E42" s="155"/>
      <c r="F42" s="166"/>
      <c r="G42" s="167"/>
      <c r="H42" s="163"/>
      <c r="I42" s="163"/>
    </row>
    <row r="43" spans="2:9" ht="12" customHeight="1">
      <c r="B43" s="14"/>
      <c r="C43" s="153"/>
      <c r="D43" s="154"/>
      <c r="E43" s="153"/>
      <c r="F43" s="164"/>
      <c r="G43" s="165"/>
      <c r="H43" s="162">
        <f>IF(AND(C43&gt;"",$I$14="2. QE"),15.55,IF(AND(C43&gt;"",$I$14="3. QE"),20.7,IF(AND(C43&gt;"",$I$14="4. QE"),25.75,IF(AND(C43&gt;"",$I$14="Pensionist"),28.2,""))))</f>
      </c>
      <c r="I43" s="162">
        <f>IF(F43&gt;0,PRODUCT(F43,H43),"")</f>
      </c>
    </row>
    <row r="44" spans="2:9" ht="12" customHeight="1">
      <c r="B44" s="14"/>
      <c r="C44" s="155"/>
      <c r="D44" s="156"/>
      <c r="E44" s="155"/>
      <c r="F44" s="166"/>
      <c r="G44" s="167"/>
      <c r="H44" s="163"/>
      <c r="I44" s="163"/>
    </row>
    <row r="45" spans="2:9" ht="12" customHeight="1">
      <c r="B45" s="14"/>
      <c r="C45" s="153"/>
      <c r="D45" s="154"/>
      <c r="E45" s="153"/>
      <c r="F45" s="164"/>
      <c r="G45" s="165"/>
      <c r="H45" s="162">
        <f>IF(AND(C45&gt;"",$I$14="2. QE"),15.55,IF(AND(C45&gt;"",$I$14="3. QE"),20.7,IF(AND(C45&gt;"",$I$14="4. QE"),25.75,IF(AND(C45&gt;"",$I$14="Pensionist"),28.2,""))))</f>
      </c>
      <c r="I45" s="162">
        <f>IF(F45&gt;0,PRODUCT(F45,H45),"")</f>
      </c>
    </row>
    <row r="46" spans="2:9" ht="12" customHeight="1">
      <c r="B46" s="14"/>
      <c r="C46" s="155"/>
      <c r="D46" s="156"/>
      <c r="E46" s="155"/>
      <c r="F46" s="166"/>
      <c r="G46" s="167"/>
      <c r="H46" s="163"/>
      <c r="I46" s="163"/>
    </row>
    <row r="47" spans="2:9" ht="12" customHeight="1">
      <c r="B47" s="14"/>
      <c r="C47" s="16"/>
      <c r="D47" s="16"/>
      <c r="E47" s="16"/>
      <c r="F47" s="16"/>
      <c r="G47" s="16"/>
      <c r="H47" s="16"/>
      <c r="I47" s="181">
        <f>IF(SUM(I37:I46)&gt;0,SUM(I37:I46),"")</f>
      </c>
    </row>
    <row r="48" spans="2:9" ht="12" customHeight="1">
      <c r="B48" s="14"/>
      <c r="C48" s="148" t="s">
        <v>18</v>
      </c>
      <c r="D48" s="16"/>
      <c r="E48" s="16"/>
      <c r="G48" s="118"/>
      <c r="H48" s="118" t="s">
        <v>4</v>
      </c>
      <c r="I48" s="182"/>
    </row>
    <row r="49" spans="2:9" ht="12" customHeight="1">
      <c r="B49" s="9"/>
      <c r="C49" s="19"/>
      <c r="D49" s="16"/>
      <c r="E49" s="16"/>
      <c r="G49" s="31"/>
      <c r="H49" s="81"/>
      <c r="I49" s="183"/>
    </row>
    <row r="50" spans="2:9" ht="12.75">
      <c r="B50" s="32">
        <v>5</v>
      </c>
      <c r="C50" s="33" t="s">
        <v>63</v>
      </c>
      <c r="D50" s="34"/>
      <c r="E50" s="34"/>
      <c r="F50" s="34"/>
      <c r="G50" s="34"/>
      <c r="H50" s="34"/>
      <c r="I50" s="35"/>
    </row>
    <row r="51" spans="2:9" ht="12.75">
      <c r="B51" s="18"/>
      <c r="C51" s="36"/>
      <c r="D51" s="37"/>
      <c r="E51" s="37"/>
      <c r="F51" s="37"/>
      <c r="G51" s="37"/>
      <c r="H51" s="37"/>
      <c r="I51" s="38"/>
    </row>
    <row r="52" spans="2:9" ht="12.75">
      <c r="B52" s="39" t="s">
        <v>11</v>
      </c>
      <c r="C52" s="95" t="s">
        <v>34</v>
      </c>
      <c r="D52" s="34"/>
      <c r="E52" s="34"/>
      <c r="F52" s="34"/>
      <c r="G52" s="34"/>
      <c r="H52" s="34"/>
      <c r="I52" s="41"/>
    </row>
    <row r="53" spans="2:9" ht="12.75">
      <c r="B53" s="39"/>
      <c r="C53" s="42" t="s">
        <v>14</v>
      </c>
      <c r="D53" s="43"/>
      <c r="E53" s="122" t="s">
        <v>76</v>
      </c>
      <c r="F53" s="44"/>
      <c r="G53" s="32" t="s">
        <v>15</v>
      </c>
      <c r="H53" s="123" t="s">
        <v>16</v>
      </c>
      <c r="I53" s="121" t="s">
        <v>10</v>
      </c>
    </row>
    <row r="54" spans="2:9" ht="12.75">
      <c r="B54" s="39"/>
      <c r="C54" s="120" t="s">
        <v>35</v>
      </c>
      <c r="D54" s="86"/>
      <c r="E54" s="120" t="s">
        <v>77</v>
      </c>
      <c r="F54" s="46"/>
      <c r="G54" s="124" t="s">
        <v>36</v>
      </c>
      <c r="H54" s="48"/>
      <c r="I54" s="22"/>
    </row>
    <row r="55" spans="2:9" ht="12" customHeight="1">
      <c r="B55" s="39"/>
      <c r="C55" s="153"/>
      <c r="D55" s="194"/>
      <c r="E55" s="196"/>
      <c r="F55" s="194"/>
      <c r="G55" s="171"/>
      <c r="H55" s="186">
        <f>IF(G55&gt;0,25.95,"")</f>
      </c>
      <c r="I55" s="186">
        <f>IF(G55="KT",(0.75*H55),IF(G55&gt;0,(G55*H55),""))</f>
      </c>
    </row>
    <row r="56" spans="2:9" ht="12" customHeight="1">
      <c r="B56" s="39"/>
      <c r="C56" s="155"/>
      <c r="D56" s="195"/>
      <c r="E56" s="155"/>
      <c r="F56" s="195"/>
      <c r="G56" s="172"/>
      <c r="H56" s="187"/>
      <c r="I56" s="187"/>
    </row>
    <row r="57" spans="2:9" ht="12" customHeight="1">
      <c r="B57" s="39"/>
      <c r="C57" s="153"/>
      <c r="D57" s="194"/>
      <c r="E57" s="196"/>
      <c r="F57" s="194"/>
      <c r="G57" s="171"/>
      <c r="H57" s="186">
        <f>IF(G57&gt;0,25.95,"")</f>
      </c>
      <c r="I57" s="186">
        <f>IF(G57="KT",(0.75*H57),IF(G57&gt;0,(G57*H57),""))</f>
      </c>
    </row>
    <row r="58" spans="2:9" ht="12" customHeight="1">
      <c r="B58" s="39"/>
      <c r="C58" s="155"/>
      <c r="D58" s="195"/>
      <c r="E58" s="155"/>
      <c r="F58" s="195"/>
      <c r="G58" s="172"/>
      <c r="H58" s="187"/>
      <c r="I58" s="187"/>
    </row>
    <row r="59" spans="2:9" ht="12" customHeight="1">
      <c r="B59" s="39"/>
      <c r="C59" s="50"/>
      <c r="D59" s="51"/>
      <c r="E59" s="51"/>
      <c r="F59" s="51"/>
      <c r="G59" s="51"/>
      <c r="H59" s="82"/>
      <c r="I59" s="181">
        <f>IF(SUM(I55:I58)&gt;0,SUM(I55:I58),"")</f>
      </c>
    </row>
    <row r="60" spans="2:9" ht="12" customHeight="1">
      <c r="B60" s="39"/>
      <c r="C60" s="50"/>
      <c r="D60" s="51"/>
      <c r="E60" s="51"/>
      <c r="F60" s="51"/>
      <c r="G60" s="31"/>
      <c r="H60" s="31" t="s">
        <v>3</v>
      </c>
      <c r="I60" s="182"/>
    </row>
    <row r="61" spans="2:9" ht="12" customHeight="1">
      <c r="B61" s="52"/>
      <c r="C61" s="49"/>
      <c r="D61" s="37"/>
      <c r="E61" s="37"/>
      <c r="F61" s="37"/>
      <c r="G61" s="45"/>
      <c r="H61" s="45"/>
      <c r="I61" s="183"/>
    </row>
    <row r="62" spans="2:9" ht="12" customHeight="1">
      <c r="B62" s="53"/>
      <c r="C62" s="51"/>
      <c r="D62" s="51"/>
      <c r="E62" s="51"/>
      <c r="F62" s="51"/>
      <c r="G62" s="31"/>
      <c r="H62" s="31"/>
      <c r="I62" s="16"/>
    </row>
    <row r="63" spans="2:9" ht="12" customHeight="1">
      <c r="B63" s="53"/>
      <c r="C63" s="51"/>
      <c r="D63" s="51"/>
      <c r="E63" s="51"/>
      <c r="F63" s="51"/>
      <c r="G63" s="31"/>
      <c r="H63" s="31"/>
      <c r="I63" s="16"/>
    </row>
    <row r="64" spans="2:9" ht="12" customHeight="1">
      <c r="B64" s="53"/>
      <c r="C64" s="51"/>
      <c r="D64" s="51"/>
      <c r="E64" s="51"/>
      <c r="F64" s="51"/>
      <c r="G64" s="31"/>
      <c r="H64" s="31"/>
      <c r="I64" s="16"/>
    </row>
    <row r="65" spans="2:9" ht="12.75">
      <c r="B65" s="54" t="s">
        <v>12</v>
      </c>
      <c r="C65" s="40" t="s">
        <v>64</v>
      </c>
      <c r="D65" s="34"/>
      <c r="E65" s="34"/>
      <c r="F65" s="34"/>
      <c r="G65" s="34"/>
      <c r="H65" s="34"/>
      <c r="I65" s="41"/>
    </row>
    <row r="66" spans="2:9" ht="12.75">
      <c r="B66" s="39"/>
      <c r="C66" s="122" t="s">
        <v>19</v>
      </c>
      <c r="D66" s="129" t="s">
        <v>20</v>
      </c>
      <c r="E66" s="126" t="s">
        <v>21</v>
      </c>
      <c r="F66" s="129" t="s">
        <v>22</v>
      </c>
      <c r="G66" s="32" t="s">
        <v>23</v>
      </c>
      <c r="H66" s="123" t="s">
        <v>16</v>
      </c>
      <c r="I66" s="121" t="s">
        <v>10</v>
      </c>
    </row>
    <row r="67" spans="2:9" ht="12.75">
      <c r="B67" s="39"/>
      <c r="C67" s="125" t="s">
        <v>59</v>
      </c>
      <c r="D67" s="128" t="s">
        <v>24</v>
      </c>
      <c r="E67" s="127" t="s">
        <v>25</v>
      </c>
      <c r="F67" s="128" t="s">
        <v>26</v>
      </c>
      <c r="G67" s="127" t="s">
        <v>27</v>
      </c>
      <c r="H67" s="55"/>
      <c r="I67" s="30"/>
    </row>
    <row r="68" spans="2:9" ht="12.75">
      <c r="B68" s="39"/>
      <c r="C68" s="49" t="s">
        <v>0</v>
      </c>
      <c r="D68" s="47"/>
      <c r="E68" s="149" t="s">
        <v>37</v>
      </c>
      <c r="F68" s="47" t="s">
        <v>0</v>
      </c>
      <c r="G68" s="124" t="s">
        <v>28</v>
      </c>
      <c r="H68" s="48"/>
      <c r="I68" s="22"/>
    </row>
    <row r="69" spans="2:9" ht="12" customHeight="1">
      <c r="B69" s="39"/>
      <c r="C69" s="153"/>
      <c r="D69" s="207"/>
      <c r="E69" s="171"/>
      <c r="F69" s="205"/>
      <c r="G69" s="175"/>
      <c r="H69" s="160">
        <f>IF(F69&gt;0,1.1,"")</f>
      </c>
      <c r="I69" s="186">
        <f>IF(E69="KT",PRODUCT(0.75,F69,H69),IF(H69=1.1,PRODUCT(E69,F69,H69),""))</f>
      </c>
    </row>
    <row r="70" spans="2:9" ht="12" customHeight="1">
      <c r="B70" s="39"/>
      <c r="C70" s="155"/>
      <c r="D70" s="208"/>
      <c r="E70" s="172"/>
      <c r="F70" s="206"/>
      <c r="G70" s="176"/>
      <c r="H70" s="161"/>
      <c r="I70" s="187"/>
    </row>
    <row r="71" spans="2:9" ht="12" customHeight="1">
      <c r="B71" s="39"/>
      <c r="C71" s="153"/>
      <c r="D71" s="207"/>
      <c r="E71" s="171"/>
      <c r="F71" s="205"/>
      <c r="G71" s="175"/>
      <c r="H71" s="160">
        <f>IF(F71&gt;0,1.1,"")</f>
      </c>
      <c r="I71" s="186">
        <f>IF(E71="KT",PRODUCT(0.75,F71,H71),IF(H71=1.1,PRODUCT(E71,F71,H71),""))</f>
      </c>
    </row>
    <row r="72" spans="2:9" ht="12" customHeight="1">
      <c r="B72" s="39"/>
      <c r="C72" s="155"/>
      <c r="D72" s="208"/>
      <c r="E72" s="172"/>
      <c r="F72" s="206"/>
      <c r="G72" s="176"/>
      <c r="H72" s="161"/>
      <c r="I72" s="187"/>
    </row>
    <row r="73" spans="2:9" ht="12" customHeight="1">
      <c r="B73" s="39"/>
      <c r="C73" s="51"/>
      <c r="D73" s="51"/>
      <c r="E73" s="51"/>
      <c r="F73" s="51"/>
      <c r="G73" s="51"/>
      <c r="H73" s="82"/>
      <c r="I73" s="181">
        <f>IF(SUM(I69:I72)&gt;0,SUM(I69:I72),"")</f>
      </c>
    </row>
    <row r="74" spans="2:9" ht="12" customHeight="1">
      <c r="B74" s="39"/>
      <c r="C74" s="51"/>
      <c r="D74" s="51"/>
      <c r="E74" s="51"/>
      <c r="F74" s="51"/>
      <c r="G74" s="31"/>
      <c r="H74" s="31" t="s">
        <v>3</v>
      </c>
      <c r="I74" s="182"/>
    </row>
    <row r="75" spans="2:9" ht="12" customHeight="1">
      <c r="B75" s="39"/>
      <c r="C75" s="49"/>
      <c r="D75" s="37"/>
      <c r="E75" s="37"/>
      <c r="F75" s="37"/>
      <c r="G75" s="45"/>
      <c r="H75" s="45"/>
      <c r="I75" s="183"/>
    </row>
    <row r="76" spans="2:9" ht="12" customHeight="1">
      <c r="B76" s="39" t="s">
        <v>13</v>
      </c>
      <c r="C76" s="96" t="s">
        <v>65</v>
      </c>
      <c r="D76" s="97"/>
      <c r="E76" s="37"/>
      <c r="F76" s="37"/>
      <c r="G76" s="45"/>
      <c r="H76" s="45"/>
      <c r="I76" s="13"/>
    </row>
    <row r="77" spans="2:9" ht="12" customHeight="1">
      <c r="B77" s="39"/>
      <c r="C77" s="129" t="s">
        <v>19</v>
      </c>
      <c r="D77" s="132" t="s">
        <v>39</v>
      </c>
      <c r="E77" s="122" t="s">
        <v>41</v>
      </c>
      <c r="F77" s="87"/>
      <c r="G77" s="131" t="s">
        <v>55</v>
      </c>
      <c r="H77" s="123" t="s">
        <v>16</v>
      </c>
      <c r="I77" s="135" t="s">
        <v>17</v>
      </c>
    </row>
    <row r="78" spans="2:9" ht="12" customHeight="1">
      <c r="B78" s="39"/>
      <c r="C78" s="130" t="s">
        <v>24</v>
      </c>
      <c r="D78" s="133" t="s">
        <v>24</v>
      </c>
      <c r="E78" s="209"/>
      <c r="F78" s="173"/>
      <c r="G78" s="134" t="s">
        <v>56</v>
      </c>
      <c r="H78" s="46"/>
      <c r="I78" s="13"/>
    </row>
    <row r="79" spans="2:9" ht="12" customHeight="1">
      <c r="B79" s="39"/>
      <c r="C79" s="153"/>
      <c r="D79" s="184"/>
      <c r="E79" s="177"/>
      <c r="F79" s="178"/>
      <c r="G79" s="188"/>
      <c r="H79" s="186">
        <f>IF(G79="Ja",3.75,IF(G79="Nein",5.55,""))</f>
      </c>
      <c r="I79" s="186">
        <f>IF(G79&gt;"",PRODUCT(E79,H79),"")</f>
      </c>
    </row>
    <row r="80" spans="2:9" ht="12" customHeight="1">
      <c r="B80" s="39"/>
      <c r="C80" s="155"/>
      <c r="D80" s="185"/>
      <c r="E80" s="179"/>
      <c r="F80" s="180"/>
      <c r="G80" s="189"/>
      <c r="H80" s="187"/>
      <c r="I80" s="187"/>
    </row>
    <row r="81" spans="2:9" ht="12" customHeight="1">
      <c r="B81" s="39"/>
      <c r="C81" s="153"/>
      <c r="D81" s="184"/>
      <c r="E81" s="177"/>
      <c r="F81" s="178"/>
      <c r="G81" s="188"/>
      <c r="H81" s="186">
        <f>IF(G81="Ja",3.75,IF(G81="Nein",5.55,""))</f>
      </c>
      <c r="I81" s="186">
        <f>IF(G81&gt;"",PRODUCT(E81,H81),"")</f>
      </c>
    </row>
    <row r="82" spans="2:9" ht="12" customHeight="1">
      <c r="B82" s="39"/>
      <c r="C82" s="155"/>
      <c r="D82" s="185"/>
      <c r="E82" s="179"/>
      <c r="F82" s="180"/>
      <c r="G82" s="189"/>
      <c r="H82" s="187"/>
      <c r="I82" s="187"/>
    </row>
    <row r="83" spans="2:9" ht="12" customHeight="1">
      <c r="B83" s="39"/>
      <c r="C83" s="153"/>
      <c r="D83" s="184"/>
      <c r="E83" s="177"/>
      <c r="F83" s="178"/>
      <c r="G83" s="188"/>
      <c r="H83" s="186">
        <f>IF(G83="Ja",3.75,IF(G83="Nein",5.55,""))</f>
      </c>
      <c r="I83" s="186">
        <f>IF(G83&gt;"",PRODUCT(E83,H83),"")</f>
      </c>
    </row>
    <row r="84" spans="2:9" ht="12" customHeight="1">
      <c r="B84" s="39"/>
      <c r="C84" s="155"/>
      <c r="D84" s="185"/>
      <c r="E84" s="179"/>
      <c r="F84" s="180"/>
      <c r="G84" s="189"/>
      <c r="H84" s="187"/>
      <c r="I84" s="187"/>
    </row>
    <row r="85" spans="2:9" ht="12" customHeight="1">
      <c r="B85" s="39"/>
      <c r="C85" s="73"/>
      <c r="D85" s="74"/>
      <c r="E85" s="51"/>
      <c r="F85" s="51"/>
      <c r="G85" s="31"/>
      <c r="H85" s="75"/>
      <c r="I85" s="181">
        <f>IF(SUM(I79:I84)&gt;0,SUM(I79:I84),"")</f>
      </c>
    </row>
    <row r="86" spans="2:9" ht="12" customHeight="1">
      <c r="B86" s="39"/>
      <c r="C86" s="73"/>
      <c r="D86" s="74"/>
      <c r="E86" s="51"/>
      <c r="F86" s="51"/>
      <c r="G86" s="31"/>
      <c r="H86" s="31" t="s">
        <v>4</v>
      </c>
      <c r="I86" s="182"/>
    </row>
    <row r="87" spans="2:9" ht="12" customHeight="1">
      <c r="B87" s="52"/>
      <c r="C87" s="37"/>
      <c r="D87" s="37"/>
      <c r="E87" s="37"/>
      <c r="F87" s="37"/>
      <c r="G87" s="173"/>
      <c r="H87" s="174"/>
      <c r="I87" s="183"/>
    </row>
    <row r="88" spans="2:9" ht="18" customHeight="1">
      <c r="B88" s="39" t="s">
        <v>43</v>
      </c>
      <c r="C88" s="56" t="s">
        <v>78</v>
      </c>
      <c r="D88" s="51"/>
      <c r="E88" s="51"/>
      <c r="F88" s="51"/>
      <c r="G88" s="31"/>
      <c r="H88" s="31"/>
      <c r="I88" s="55"/>
    </row>
    <row r="89" spans="2:9" ht="15.75" customHeight="1">
      <c r="B89" s="39"/>
      <c r="C89" s="56" t="s">
        <v>73</v>
      </c>
      <c r="D89" s="51"/>
      <c r="E89" s="51"/>
      <c r="F89" s="51"/>
      <c r="G89" s="31"/>
      <c r="H89" s="31"/>
      <c r="I89" s="55"/>
    </row>
    <row r="90" spans="2:9" ht="15.75" customHeight="1">
      <c r="B90" s="39"/>
      <c r="C90" s="56" t="s">
        <v>66</v>
      </c>
      <c r="D90" s="51"/>
      <c r="E90" s="51"/>
      <c r="F90" s="51"/>
      <c r="G90" s="31"/>
      <c r="H90" s="31"/>
      <c r="I90" s="55"/>
    </row>
    <row r="91" spans="2:9" ht="4.5" customHeight="1">
      <c r="B91" s="39"/>
      <c r="C91" s="57"/>
      <c r="D91" s="51"/>
      <c r="E91" s="51"/>
      <c r="F91" s="51"/>
      <c r="G91" s="31"/>
      <c r="H91" s="31"/>
      <c r="I91" s="55"/>
    </row>
    <row r="92" spans="2:9" ht="15" customHeight="1">
      <c r="B92" s="32">
        <v>7</v>
      </c>
      <c r="C92" s="58" t="s">
        <v>67</v>
      </c>
      <c r="D92" s="7"/>
      <c r="E92" s="7"/>
      <c r="F92" s="7"/>
      <c r="G92" s="7"/>
      <c r="H92" s="7"/>
      <c r="I92" s="8"/>
    </row>
    <row r="93" spans="2:9" ht="12.75">
      <c r="B93" s="18"/>
      <c r="C93" s="59"/>
      <c r="D93" s="16"/>
      <c r="E93" s="16"/>
      <c r="F93" s="16"/>
      <c r="G93" s="16"/>
      <c r="H93" s="16"/>
      <c r="I93" s="17"/>
    </row>
    <row r="94" spans="2:9" ht="12.75">
      <c r="B94" s="18"/>
      <c r="C94" s="24"/>
      <c r="D94" s="16"/>
      <c r="E94" s="16"/>
      <c r="F94" s="16"/>
      <c r="G94" s="16"/>
      <c r="H94" s="16"/>
      <c r="I94" s="17"/>
    </row>
    <row r="95" spans="2:9" ht="12.75">
      <c r="B95" s="50"/>
      <c r="C95" s="211"/>
      <c r="D95" s="212"/>
      <c r="E95" s="136"/>
      <c r="F95" s="51"/>
      <c r="G95" s="60" t="s">
        <v>81</v>
      </c>
      <c r="H95" s="51"/>
      <c r="I95" s="55"/>
    </row>
    <row r="96" spans="2:9" ht="12.75">
      <c r="B96" s="50"/>
      <c r="C96" s="213" t="s">
        <v>79</v>
      </c>
      <c r="D96" s="214"/>
      <c r="E96" s="139" t="s">
        <v>29</v>
      </c>
      <c r="F96" s="51"/>
      <c r="G96" s="60" t="s">
        <v>80</v>
      </c>
      <c r="H96" s="60"/>
      <c r="I96" s="55"/>
    </row>
    <row r="97" spans="2:9" ht="23.25" customHeight="1" thickBot="1">
      <c r="B97" s="18"/>
      <c r="E97" s="51"/>
      <c r="F97" s="51"/>
      <c r="G97" s="51"/>
      <c r="I97" s="55"/>
    </row>
    <row r="98" spans="2:9" ht="13.5" thickTop="1">
      <c r="B98" s="98">
        <v>8</v>
      </c>
      <c r="C98" s="141" t="s">
        <v>30</v>
      </c>
      <c r="D98" s="99"/>
      <c r="E98" s="99"/>
      <c r="F98" s="99"/>
      <c r="G98" s="99"/>
      <c r="H98" s="100"/>
      <c r="I98" s="101"/>
    </row>
    <row r="99" spans="2:9" ht="12.75">
      <c r="B99" s="102"/>
      <c r="C99" s="61"/>
      <c r="D99" s="16"/>
      <c r="E99" s="16"/>
      <c r="F99" s="16"/>
      <c r="G99" s="62"/>
      <c r="H99" s="63" t="s">
        <v>31</v>
      </c>
      <c r="I99" s="103"/>
    </row>
    <row r="100" spans="2:9" ht="17.25" customHeight="1">
      <c r="B100" s="104"/>
      <c r="C100" s="169" t="s">
        <v>68</v>
      </c>
      <c r="D100" s="170"/>
      <c r="E100" s="168"/>
      <c r="F100" s="168"/>
      <c r="G100" s="64"/>
      <c r="H100" s="65" t="s">
        <v>32</v>
      </c>
      <c r="I100" s="105" t="s">
        <v>82</v>
      </c>
    </row>
    <row r="101" spans="2:9" ht="15" customHeight="1">
      <c r="B101" s="102"/>
      <c r="C101" s="50"/>
      <c r="D101" s="51"/>
      <c r="E101" s="119" t="s">
        <v>33</v>
      </c>
      <c r="F101" s="31"/>
      <c r="G101" s="66"/>
      <c r="H101" s="65" t="s">
        <v>45</v>
      </c>
      <c r="I101" s="105" t="s">
        <v>82</v>
      </c>
    </row>
    <row r="102" spans="2:9" ht="15" customHeight="1">
      <c r="B102" s="102"/>
      <c r="C102" s="50"/>
      <c r="D102" s="51"/>
      <c r="E102" s="60"/>
      <c r="F102" s="51"/>
      <c r="G102" s="64"/>
      <c r="H102" s="65" t="s">
        <v>46</v>
      </c>
      <c r="I102" s="105" t="s">
        <v>82</v>
      </c>
    </row>
    <row r="103" spans="2:11" ht="15" customHeight="1">
      <c r="B103" s="102"/>
      <c r="C103" s="50"/>
      <c r="D103" s="51"/>
      <c r="E103" s="60"/>
      <c r="F103" s="51"/>
      <c r="G103" s="64"/>
      <c r="H103" s="65" t="s">
        <v>47</v>
      </c>
      <c r="I103" s="105" t="s">
        <v>82</v>
      </c>
      <c r="K103" s="140" t="s">
        <v>0</v>
      </c>
    </row>
    <row r="104" spans="2:9" ht="12.75">
      <c r="B104" s="102"/>
      <c r="C104" s="50"/>
      <c r="D104" s="51"/>
      <c r="E104" s="60"/>
      <c r="F104" s="51"/>
      <c r="G104" s="64"/>
      <c r="H104" s="65"/>
      <c r="I104" s="105" t="s">
        <v>0</v>
      </c>
    </row>
    <row r="105" spans="2:9" ht="12.75">
      <c r="B105" s="102"/>
      <c r="C105" s="50"/>
      <c r="D105" s="51"/>
      <c r="E105" s="51"/>
      <c r="F105" s="51"/>
      <c r="G105" s="64"/>
      <c r="H105" s="143" t="s">
        <v>4</v>
      </c>
      <c r="I105" s="106" t="s">
        <v>82</v>
      </c>
    </row>
    <row r="106" spans="2:9" ht="12.75">
      <c r="B106" s="102"/>
      <c r="C106" s="50"/>
      <c r="D106" s="51"/>
      <c r="E106" s="51"/>
      <c r="F106" s="51"/>
      <c r="G106" s="51"/>
      <c r="H106" s="77"/>
      <c r="I106" s="105"/>
    </row>
    <row r="107" spans="2:9" ht="12.75">
      <c r="B107" s="107"/>
      <c r="C107" s="50"/>
      <c r="D107" s="51"/>
      <c r="E107" s="51"/>
      <c r="F107" s="51"/>
      <c r="G107" s="51"/>
      <c r="H107" s="77"/>
      <c r="I107" s="105"/>
    </row>
    <row r="108" spans="2:9" ht="12.75">
      <c r="B108" s="107"/>
      <c r="C108" s="50"/>
      <c r="D108" s="51"/>
      <c r="E108" s="51"/>
      <c r="F108" s="51"/>
      <c r="G108" s="51"/>
      <c r="H108" s="77"/>
      <c r="I108" s="105"/>
    </row>
    <row r="109" spans="2:9" ht="12.75">
      <c r="B109" s="107"/>
      <c r="C109" s="50"/>
      <c r="D109" s="51"/>
      <c r="E109" s="51"/>
      <c r="F109" s="51"/>
      <c r="G109" s="51"/>
      <c r="H109" s="77"/>
      <c r="I109" s="105"/>
    </row>
    <row r="110" spans="2:9" ht="12.75">
      <c r="B110" s="107"/>
      <c r="C110" s="67" t="s">
        <v>69</v>
      </c>
      <c r="D110" s="51"/>
      <c r="E110" s="51"/>
      <c r="F110" s="51"/>
      <c r="G110" s="51"/>
      <c r="H110" s="51"/>
      <c r="I110" s="108"/>
    </row>
    <row r="111" spans="2:12" ht="12.75">
      <c r="B111" s="102"/>
      <c r="C111" s="68"/>
      <c r="D111" s="51"/>
      <c r="E111" s="51"/>
      <c r="F111" s="51"/>
      <c r="G111" s="51"/>
      <c r="H111" s="51"/>
      <c r="I111" s="108"/>
      <c r="L111" s="140" t="s">
        <v>0</v>
      </c>
    </row>
    <row r="112" spans="2:9" ht="12.75">
      <c r="B112" s="102"/>
      <c r="C112" s="69" t="s">
        <v>70</v>
      </c>
      <c r="D112" s="51"/>
      <c r="E112" s="51"/>
      <c r="F112" s="51"/>
      <c r="G112" s="51"/>
      <c r="H112" s="51"/>
      <c r="I112" s="108"/>
    </row>
    <row r="113" spans="2:9" ht="12.75">
      <c r="B113" s="102"/>
      <c r="C113" s="69"/>
      <c r="D113" s="51"/>
      <c r="E113" s="51"/>
      <c r="F113" s="51"/>
      <c r="G113" s="51"/>
      <c r="H113" s="51"/>
      <c r="I113" s="108"/>
    </row>
    <row r="114" spans="2:9" ht="12.75">
      <c r="B114" s="102"/>
      <c r="C114" s="69" t="s">
        <v>71</v>
      </c>
      <c r="D114" s="51"/>
      <c r="E114" s="51"/>
      <c r="F114" s="51"/>
      <c r="G114" s="51"/>
      <c r="H114" s="51"/>
      <c r="I114" s="108"/>
    </row>
    <row r="115" spans="2:9" ht="12.75">
      <c r="B115" s="102"/>
      <c r="C115" s="69"/>
      <c r="D115" s="51"/>
      <c r="E115" s="51"/>
      <c r="F115" s="51"/>
      <c r="G115" s="51"/>
      <c r="H115" s="51"/>
      <c r="I115" s="108"/>
    </row>
    <row r="116" spans="2:9" ht="12.75">
      <c r="B116" s="102"/>
      <c r="C116" s="69"/>
      <c r="D116" s="51"/>
      <c r="E116" s="51"/>
      <c r="F116" s="51"/>
      <c r="G116" s="51"/>
      <c r="H116" s="51"/>
      <c r="I116" s="108"/>
    </row>
    <row r="117" spans="2:9" ht="12.75">
      <c r="B117" s="102"/>
      <c r="C117" s="50"/>
      <c r="D117" s="51"/>
      <c r="E117" s="51"/>
      <c r="F117" s="51"/>
      <c r="G117" s="70" t="s">
        <v>48</v>
      </c>
      <c r="H117" s="51"/>
      <c r="I117" s="108"/>
    </row>
    <row r="118" spans="2:9" ht="12.75">
      <c r="B118" s="102"/>
      <c r="C118" s="50"/>
      <c r="D118" s="51"/>
      <c r="E118" s="51"/>
      <c r="F118" s="51"/>
      <c r="G118" s="70" t="s">
        <v>51</v>
      </c>
      <c r="H118" s="51"/>
      <c r="I118" s="108"/>
    </row>
    <row r="119" spans="2:9" ht="12.75">
      <c r="B119" s="102"/>
      <c r="C119" s="50"/>
      <c r="D119" s="51"/>
      <c r="E119" s="51"/>
      <c r="F119" s="51"/>
      <c r="G119" s="70"/>
      <c r="H119" s="51"/>
      <c r="I119" s="108"/>
    </row>
    <row r="120" spans="2:9" ht="12.75">
      <c r="B120" s="102"/>
      <c r="C120" s="24"/>
      <c r="D120" s="51"/>
      <c r="E120" s="51"/>
      <c r="F120" s="51"/>
      <c r="G120" s="51"/>
      <c r="H120" s="51"/>
      <c r="I120" s="108"/>
    </row>
    <row r="121" spans="2:9" ht="12.75">
      <c r="B121" s="102"/>
      <c r="C121" s="71" t="s">
        <v>84</v>
      </c>
      <c r="D121" s="51"/>
      <c r="E121" s="51"/>
      <c r="F121" s="51"/>
      <c r="G121" s="60" t="s">
        <v>85</v>
      </c>
      <c r="H121" s="51"/>
      <c r="I121" s="108"/>
    </row>
    <row r="122" spans="2:9" ht="13.5" thickBot="1">
      <c r="B122" s="109"/>
      <c r="C122" s="110"/>
      <c r="D122" s="111"/>
      <c r="E122" s="111"/>
      <c r="F122" s="111"/>
      <c r="G122" s="112" t="s">
        <v>80</v>
      </c>
      <c r="H122" s="112"/>
      <c r="I122" s="113"/>
    </row>
    <row r="123" spans="2:9" ht="13.5" thickTop="1">
      <c r="B123" s="72"/>
      <c r="C123" s="72"/>
      <c r="D123" s="72"/>
      <c r="E123" s="72"/>
      <c r="F123" s="72"/>
      <c r="G123" s="72"/>
      <c r="H123" s="72"/>
      <c r="I123" s="72"/>
    </row>
    <row r="124" spans="2:9" ht="12.75">
      <c r="B124" s="142" t="s">
        <v>83</v>
      </c>
      <c r="C124" s="142"/>
      <c r="D124" s="72"/>
      <c r="E124" s="72"/>
      <c r="F124" s="72"/>
      <c r="G124" s="72"/>
      <c r="H124" s="72"/>
      <c r="I124" s="72"/>
    </row>
    <row r="125" spans="2:9" ht="12.75">
      <c r="B125" s="72"/>
      <c r="C125" s="72"/>
      <c r="D125" s="72"/>
      <c r="E125" s="72"/>
      <c r="F125" s="72"/>
      <c r="G125" s="72"/>
      <c r="H125" s="72"/>
      <c r="I125" s="72"/>
    </row>
    <row r="126" spans="2:9" ht="12.75">
      <c r="B126" s="72"/>
      <c r="C126" s="72"/>
      <c r="D126" s="72"/>
      <c r="E126" s="72"/>
      <c r="F126" s="72"/>
      <c r="G126" s="72"/>
      <c r="H126" s="72"/>
      <c r="I126" s="72"/>
    </row>
    <row r="127" spans="2:9" ht="12.75">
      <c r="B127" s="72"/>
      <c r="C127" s="72"/>
      <c r="D127" s="72"/>
      <c r="E127" s="72"/>
      <c r="F127" s="72"/>
      <c r="G127" s="72"/>
      <c r="H127" s="72"/>
      <c r="I127" s="72"/>
    </row>
    <row r="128" spans="2:9" ht="12.75">
      <c r="B128" s="72"/>
      <c r="C128" s="72"/>
      <c r="D128" s="72"/>
      <c r="E128" s="72"/>
      <c r="F128" s="72"/>
      <c r="G128" s="72"/>
      <c r="H128" s="72"/>
      <c r="I128" s="72"/>
    </row>
    <row r="129" spans="2:9" ht="12.75">
      <c r="B129" s="72"/>
      <c r="C129" s="72"/>
      <c r="D129" s="72"/>
      <c r="E129" s="72"/>
      <c r="F129" s="72"/>
      <c r="G129" s="72"/>
      <c r="H129" s="72"/>
      <c r="I129" s="72"/>
    </row>
  </sheetData>
  <sheetProtection selectLockedCells="1"/>
  <mergeCells count="88">
    <mergeCell ref="D7:H7"/>
    <mergeCell ref="C95:D95"/>
    <mergeCell ref="C96:D96"/>
    <mergeCell ref="H26:I26"/>
    <mergeCell ref="C26:E26"/>
    <mergeCell ref="E9:G9"/>
    <mergeCell ref="E8:G8"/>
    <mergeCell ref="I85:I87"/>
    <mergeCell ref="C71:C72"/>
    <mergeCell ref="I14:I15"/>
    <mergeCell ref="I83:I84"/>
    <mergeCell ref="G83:G84"/>
    <mergeCell ref="I79:I80"/>
    <mergeCell ref="I81:I82"/>
    <mergeCell ref="C69:C70"/>
    <mergeCell ref="D69:D70"/>
    <mergeCell ref="I73:I75"/>
    <mergeCell ref="E69:E70"/>
    <mergeCell ref="F69:F70"/>
    <mergeCell ref="G81:G82"/>
    <mergeCell ref="C39:D40"/>
    <mergeCell ref="G71:G72"/>
    <mergeCell ref="H83:H84"/>
    <mergeCell ref="E78:F78"/>
    <mergeCell ref="E79:F80"/>
    <mergeCell ref="E81:F82"/>
    <mergeCell ref="H79:H80"/>
    <mergeCell ref="H81:H82"/>
    <mergeCell ref="C81:C82"/>
    <mergeCell ref="C55:D56"/>
    <mergeCell ref="C57:D58"/>
    <mergeCell ref="E55:F56"/>
    <mergeCell ref="E57:F58"/>
    <mergeCell ref="H14:H15"/>
    <mergeCell ref="C14:G15"/>
    <mergeCell ref="F71:F72"/>
    <mergeCell ref="E71:E72"/>
    <mergeCell ref="D71:D72"/>
    <mergeCell ref="H39:H40"/>
    <mergeCell ref="H37:H38"/>
    <mergeCell ref="I59:I61"/>
    <mergeCell ref="I55:I56"/>
    <mergeCell ref="I57:I58"/>
    <mergeCell ref="E11:G11"/>
    <mergeCell ref="C19:I20"/>
    <mergeCell ref="C79:C80"/>
    <mergeCell ref="H57:H58"/>
    <mergeCell ref="G55:G56"/>
    <mergeCell ref="F37:G38"/>
    <mergeCell ref="C37:D38"/>
    <mergeCell ref="C83:C84"/>
    <mergeCell ref="D79:D80"/>
    <mergeCell ref="D81:D82"/>
    <mergeCell ref="D83:D84"/>
    <mergeCell ref="I71:I72"/>
    <mergeCell ref="E41:E42"/>
    <mergeCell ref="I69:I70"/>
    <mergeCell ref="H55:H56"/>
    <mergeCell ref="F45:G46"/>
    <mergeCell ref="G79:G80"/>
    <mergeCell ref="I45:I46"/>
    <mergeCell ref="I47:I49"/>
    <mergeCell ref="E39:E40"/>
    <mergeCell ref="F41:G42"/>
    <mergeCell ref="H43:H44"/>
    <mergeCell ref="E43:E44"/>
    <mergeCell ref="F43:G44"/>
    <mergeCell ref="H41:H42"/>
    <mergeCell ref="E100:F100"/>
    <mergeCell ref="C100:D100"/>
    <mergeCell ref="E45:E46"/>
    <mergeCell ref="C43:D44"/>
    <mergeCell ref="G57:G58"/>
    <mergeCell ref="G87:H87"/>
    <mergeCell ref="C45:D46"/>
    <mergeCell ref="G69:G70"/>
    <mergeCell ref="E83:F84"/>
    <mergeCell ref="H45:H46"/>
    <mergeCell ref="C41:D42"/>
    <mergeCell ref="E37:E38"/>
    <mergeCell ref="C30:I30"/>
    <mergeCell ref="H69:H70"/>
    <mergeCell ref="H71:H72"/>
    <mergeCell ref="I37:I38"/>
    <mergeCell ref="I39:I40"/>
    <mergeCell ref="I41:I42"/>
    <mergeCell ref="F39:G40"/>
    <mergeCell ref="I43:I44"/>
  </mergeCells>
  <dataValidations count="8">
    <dataValidation type="list" allowBlank="1" showInputMessage="1" showErrorMessage="1" sqref="C26:E26">
      <formula1>"Augsburg, Landshut, München, Würzburg"</formula1>
    </dataValidation>
    <dataValidation type="list" allowBlank="1" showInputMessage="1" showErrorMessage="1" sqref="I14:I15">
      <formula1>"2. QE, 3. QE, 4. QE, Pensionist"</formula1>
    </dataValidation>
    <dataValidation type="list" allowBlank="1" showInputMessage="1" showErrorMessage="1" sqref="G79:G84">
      <formula1>"Ja, Nein"</formula1>
    </dataValidation>
    <dataValidation type="list" allowBlank="1" showInputMessage="1" showErrorMessage="1" sqref="C37:D46">
      <formula1>"Januar, Februar, März, April, Mai, Juni, Juli, August, September, Oktober, November, Dezember"</formula1>
    </dataValidation>
    <dataValidation type="list" allowBlank="1" showInputMessage="1" showErrorMessage="1" sqref="E37:E46">
      <formula1>"2017, 2018, 2019, 2020, 2021, 2022, 2023, 2024, 2025, 2026, 2027, 2028, 2029, 2030"</formula1>
    </dataValidation>
    <dataValidation type="list" allowBlank="1" showInputMessage="1" showErrorMessage="1" sqref="E79:F84">
      <formula1>"KT, 1, 2, 3, 4, 5, 6, 7, 8"</formula1>
    </dataValidation>
    <dataValidation type="list" allowBlank="1" showInputMessage="1" showErrorMessage="1" sqref="G55:G58">
      <formula1>"KT, 1, 1,5, 2, 2,5, 3, 3,5, 4, 4,5, 5"</formula1>
    </dataValidation>
    <dataValidation type="list" allowBlank="1" showInputMessage="1" showErrorMessage="1" sqref="E69:E72">
      <formula1>"KT, 1, 1,5, 2, 2,5, 3, 4, 5"</formula1>
    </dataValidation>
  </dataValidations>
  <printOptions/>
  <pageMargins left="0.31496062992125984" right="0.2362204724409449" top="0.2362204724409449" bottom="0.2362204724409449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Bayer. Beamtenfachhochschule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knuth-kittel</dc:creator>
  <cp:keywords/>
  <dc:description/>
  <cp:lastModifiedBy>Pröbstl, Martina (Hfoed)</cp:lastModifiedBy>
  <cp:lastPrinted>2021-03-15T10:45:34Z</cp:lastPrinted>
  <dcterms:created xsi:type="dcterms:W3CDTF">2004-07-21T11:27:32Z</dcterms:created>
  <dcterms:modified xsi:type="dcterms:W3CDTF">2023-06-19T08:49:00Z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